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44" windowWidth="18180" windowHeight="9792"/>
  </bookViews>
  <sheets>
    <sheet name="Flussi_reggioc" sheetId="1" r:id="rId1"/>
    <sheet name="varpend_reggioc" sheetId="2" r:id="rId2"/>
    <sheet name="strat_reggioc" sheetId="3" r:id="rId3"/>
  </sheets>
  <definedNames>
    <definedName name="_xlnm._FilterDatabase" localSheetId="0" hidden="1">Flussi_reggioc!$A$5:$C$9</definedName>
    <definedName name="_xlnm._FilterDatabase" localSheetId="2" hidden="1">strat_reggioc!$A$5:$B$9</definedName>
    <definedName name="_xlnm._FilterDatabase" localSheetId="1" hidden="1">varpend_reggioc!$A$5:$E$5</definedName>
    <definedName name="_xlnm.Print_Area" localSheetId="0">Flussi_reggioc!$A$1:$H$42</definedName>
    <definedName name="_xlnm.Print_Area" localSheetId="2">strat_reggioc!$A$1:$N$40</definedName>
    <definedName name="_xlnm.Print_Area" localSheetId="1">varpend_reggioc!$A$1:$E$15</definedName>
  </definedNames>
  <calcPr calcId="152510"/>
</workbook>
</file>

<file path=xl/calcChain.xml><?xml version="1.0" encoding="utf-8"?>
<calcChain xmlns="http://schemas.openxmlformats.org/spreadsheetml/2006/main">
  <c r="M36" i="3" l="1"/>
  <c r="L36" i="3"/>
  <c r="K36" i="3"/>
  <c r="J36" i="3"/>
  <c r="I36" i="3"/>
  <c r="H36" i="3"/>
  <c r="G36" i="3"/>
  <c r="F36" i="3"/>
  <c r="E36" i="3"/>
  <c r="D36" i="3"/>
  <c r="C36" i="3"/>
  <c r="N36" i="3"/>
  <c r="N38" i="3"/>
  <c r="N35" i="3"/>
  <c r="N34" i="3"/>
  <c r="N33" i="3"/>
  <c r="N32" i="3"/>
  <c r="N31" i="3"/>
  <c r="M27" i="3"/>
  <c r="L27" i="3"/>
  <c r="K27" i="3"/>
  <c r="J27" i="3"/>
  <c r="I27" i="3"/>
  <c r="H27" i="3"/>
  <c r="G27" i="3"/>
  <c r="F27" i="3"/>
  <c r="E27" i="3"/>
  <c r="D27" i="3"/>
  <c r="C27" i="3"/>
  <c r="N26" i="3"/>
  <c r="N25" i="3"/>
  <c r="N24" i="3"/>
  <c r="N23" i="3"/>
  <c r="N22" i="3"/>
  <c r="M18" i="3"/>
  <c r="L18" i="3"/>
  <c r="K18" i="3"/>
  <c r="J18" i="3"/>
  <c r="I18" i="3"/>
  <c r="H18" i="3"/>
  <c r="G18" i="3"/>
  <c r="F18" i="3"/>
  <c r="E18" i="3"/>
  <c r="D18" i="3"/>
  <c r="C18" i="3"/>
  <c r="N18" i="3"/>
  <c r="N20" i="3"/>
  <c r="N17" i="3"/>
  <c r="N16" i="3"/>
  <c r="N15" i="3"/>
  <c r="N14" i="3"/>
  <c r="N13" i="3"/>
  <c r="M9" i="3"/>
  <c r="N6" i="3"/>
  <c r="N7" i="3"/>
  <c r="N8" i="3"/>
  <c r="N9" i="3"/>
  <c r="M11" i="3"/>
  <c r="L9" i="3"/>
  <c r="K9" i="3"/>
  <c r="K11" i="3"/>
  <c r="J9" i="3"/>
  <c r="I9" i="3"/>
  <c r="I11" i="3"/>
  <c r="H9" i="3"/>
  <c r="G9" i="3"/>
  <c r="G11" i="3"/>
  <c r="F9" i="3"/>
  <c r="E9" i="3"/>
  <c r="E11" i="3"/>
  <c r="D9" i="3"/>
  <c r="C9" i="3"/>
  <c r="C11" i="3"/>
  <c r="N11" i="3"/>
  <c r="E12" i="2"/>
  <c r="E10" i="2"/>
  <c r="E8" i="2"/>
  <c r="E6" i="2"/>
  <c r="H36" i="1"/>
  <c r="G36" i="1"/>
  <c r="G38" i="1"/>
  <c r="F36" i="1"/>
  <c r="E36" i="1"/>
  <c r="E38" i="1"/>
  <c r="D36" i="1"/>
  <c r="C36" i="1"/>
  <c r="C38" i="1"/>
  <c r="H27" i="1"/>
  <c r="G27" i="1"/>
  <c r="G29" i="1"/>
  <c r="F27" i="1"/>
  <c r="E27" i="1"/>
  <c r="E29" i="1"/>
  <c r="D27" i="1"/>
  <c r="C27" i="1"/>
  <c r="C29" i="1"/>
  <c r="H18" i="1"/>
  <c r="G18" i="1"/>
  <c r="G20" i="1"/>
  <c r="F18" i="1"/>
  <c r="E18" i="1"/>
  <c r="E20" i="1"/>
  <c r="D18" i="1"/>
  <c r="C18" i="1"/>
  <c r="C20" i="1"/>
  <c r="H9" i="1"/>
  <c r="G9" i="1"/>
  <c r="G11" i="1"/>
  <c r="F9" i="1"/>
  <c r="E9" i="1"/>
  <c r="E11" i="1"/>
  <c r="D9" i="1"/>
  <c r="C9" i="1"/>
  <c r="C11" i="1"/>
  <c r="G20" i="3"/>
  <c r="D11" i="3"/>
  <c r="F11" i="3"/>
  <c r="H11" i="3"/>
  <c r="J11" i="3"/>
  <c r="L11" i="3"/>
  <c r="D20" i="3"/>
  <c r="F20" i="3"/>
  <c r="H20" i="3"/>
  <c r="J20" i="3"/>
  <c r="L20" i="3"/>
  <c r="D38" i="3"/>
  <c r="F38" i="3"/>
  <c r="H38" i="3"/>
  <c r="J38" i="3"/>
  <c r="L38" i="3"/>
  <c r="E20" i="3"/>
  <c r="I20" i="3"/>
  <c r="K20" i="3"/>
  <c r="M20" i="3"/>
  <c r="E38" i="3"/>
  <c r="G38" i="3"/>
  <c r="I38" i="3"/>
  <c r="K38" i="3"/>
  <c r="M38" i="3"/>
  <c r="C20" i="3"/>
  <c r="N27" i="3"/>
  <c r="N29" i="3"/>
  <c r="C38" i="3"/>
  <c r="K29" i="3"/>
  <c r="G29" i="3"/>
  <c r="C29" i="3"/>
  <c r="L29" i="3"/>
  <c r="H29" i="3"/>
  <c r="D29" i="3"/>
  <c r="M29" i="3"/>
  <c r="I29" i="3"/>
  <c r="E29" i="3"/>
  <c r="J29" i="3"/>
  <c r="F29" i="3"/>
</calcChain>
</file>

<file path=xl/sharedStrings.xml><?xml version="1.0" encoding="utf-8"?>
<sst xmlns="http://schemas.openxmlformats.org/spreadsheetml/2006/main" count="109" uniqueCount="37">
  <si>
    <t>Distretto di Reggio Calabria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</si>
  <si>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</si>
  <si>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SETTORE PENALE. Anni 2014 - 2016, registro autori di reato noti.</t>
  </si>
  <si>
    <t>Ufficio</t>
  </si>
  <si>
    <t>Macro materia</t>
  </si>
  <si>
    <t>Iscritti 2014</t>
  </si>
  <si>
    <t>Definiti 2014</t>
  </si>
  <si>
    <t>Iscritti 2015</t>
  </si>
  <si>
    <t>Definiti 2015</t>
  </si>
  <si>
    <t>Iscritti 2016</t>
  </si>
  <si>
    <t>Definiti 2016</t>
  </si>
  <si>
    <t>Corte d'Appello di Reggio Calabria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</si>
  <si>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</si>
  <si>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</si>
  <si>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</si>
  <si>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</si>
  <si>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</si>
  <si>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Locri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</si>
  <si>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</si>
  <si>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</si>
  <si>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</si>
  <si>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</si>
  <si>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</si>
  <si>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</si>
  <si>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Palmi</t>
  </si>
  <si>
    <t>Tribunale Ordinario di Reggio Calabria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</si>
  <si>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</si>
  <si>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</si>
  <si>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</si>
  <si>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Pendenti al 31/12/2013</t>
  </si>
  <si>
    <t>Pendenti al 31/12/2016</t>
  </si>
  <si>
    <t>Variazione</t>
  </si>
  <si>
    <t>Stratigrafia delle pendenze</t>
  </si>
  <si>
    <t>SETTORE PENALE, registro autori di reato noti. 31/12/2016</t>
  </si>
  <si>
    <t>Fino al 2006</t>
  </si>
  <si>
    <t>TOTALE</t>
  </si>
  <si>
    <t>% per anno di iscrizione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</si>
</sst>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9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10" xfId="2" applyNumberFormat="1" applyFont="1" applyFill="1" applyBorder="1" applyAlignment="1">
      <alignment horizontal="right" wrapText="1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center" vertical="center"/>
    </xf>
    <xf numFmtId="0" fontId="13" fillId="2" borderId="0" xfId="3" applyFont="1" applyFill="1"/>
    <xf numFmtId="0" fontId="4" fillId="2" borderId="0" xfId="0" applyFont="1" applyFill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right" wrapText="1"/>
    </xf>
    <xf numFmtId="165" fontId="15" fillId="2" borderId="1" xfId="0" applyNumberFormat="1" applyFont="1" applyFill="1" applyBorder="1"/>
    <xf numFmtId="165" fontId="10" fillId="2" borderId="2" xfId="2" applyNumberFormat="1" applyFont="1" applyFill="1" applyBorder="1" applyAlignment="1">
      <alignment horizontal="right" wrapText="1"/>
    </xf>
    <xf numFmtId="164" fontId="10" fillId="2" borderId="9" xfId="2" applyNumberFormat="1" applyFont="1" applyFill="1" applyBorder="1" applyAlignment="1">
      <alignment horizontal="right" wrapText="1"/>
    </xf>
    <xf numFmtId="164" fontId="10" fillId="2" borderId="2" xfId="2" applyNumberFormat="1" applyFont="1" applyFill="1" applyBorder="1" applyAlignment="1">
      <alignment horizontal="right" wrapText="1"/>
    </xf>
    <xf numFmtId="165" fontId="8" fillId="2" borderId="1" xfId="2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10"/>
    <cellStyle name="Normale 13" xfId="11"/>
    <cellStyle name="Normale 13 2" xfId="12"/>
    <cellStyle name="Normale 14" xfId="13"/>
    <cellStyle name="Normale 14 2" xfId="14"/>
    <cellStyle name="Normale 15" xfId="3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zoomScale="90" zoomScaleNormal="90" workbookViewId="0"/>
  </sheetViews>
  <sheetFormatPr defaultColWidth="9.140625" defaultRowHeight="13.9"/>
  <cols>
    <col min="1" max="1" width="19.42578125" style="2" customWidth="1"/>
    <col min="2" max="2" width="33.42578125" style="2" customWidth="1"/>
    <col min="3" max="3" width="9.140625" style="2"/>
    <col min="4" max="7" width="9.140625" style="2" customWidth="1"/>
    <col min="8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6">
      <c r="A1" s="1" t="s">
        <v>0</v>
      </c>
    </row>
    <row r="2" spans="1:8" ht="14.45">
      <c r="A2" s="3" t="s">
        <v>1</v>
      </c>
    </row>
    <row r="3" spans="1:8">
      <c r="A3" s="4" t="s">
        <v>2</v>
      </c>
    </row>
    <row r="4" spans="1:8" ht="6.75" customHeight="1"/>
    <row r="5" spans="1:8" ht="27.6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>
      <c r="A6" s="56" t="s">
        <v>11</v>
      </c>
      <c r="B6" s="7" t="s">
        <v>12</v>
      </c>
      <c r="C6" s="8">
        <v>1910</v>
      </c>
      <c r="D6" s="8">
        <v>1555</v>
      </c>
      <c r="E6" s="9">
        <v>1213</v>
      </c>
      <c r="F6" s="10">
        <v>1775</v>
      </c>
      <c r="G6" s="8">
        <v>1818</v>
      </c>
      <c r="H6" s="8">
        <v>1645</v>
      </c>
    </row>
    <row r="7" spans="1:8">
      <c r="A7" s="56"/>
      <c r="B7" s="7" t="s">
        <v>13</v>
      </c>
      <c r="C7" s="8">
        <v>28</v>
      </c>
      <c r="D7" s="8">
        <v>19</v>
      </c>
      <c r="E7" s="9">
        <v>24</v>
      </c>
      <c r="F7" s="10">
        <v>27</v>
      </c>
      <c r="G7" s="8">
        <v>32</v>
      </c>
      <c r="H7" s="8">
        <v>25</v>
      </c>
    </row>
    <row r="8" spans="1:8">
      <c r="A8" s="56"/>
      <c r="B8" s="7" t="s">
        <v>14</v>
      </c>
      <c r="C8" s="11">
        <v>26</v>
      </c>
      <c r="D8" s="11">
        <v>34</v>
      </c>
      <c r="E8" s="12">
        <v>36</v>
      </c>
      <c r="F8" s="10">
        <v>25</v>
      </c>
      <c r="G8" s="11">
        <v>37</v>
      </c>
      <c r="H8" s="11">
        <v>32</v>
      </c>
    </row>
    <row r="9" spans="1:8">
      <c r="A9" s="56"/>
      <c r="B9" s="13" t="s">
        <v>15</v>
      </c>
      <c r="C9" s="14">
        <f t="shared" ref="C9:H9" si="0">SUM(C6:C8)</f>
        <v>1964</v>
      </c>
      <c r="D9" s="14">
        <f t="shared" si="0"/>
        <v>1608</v>
      </c>
      <c r="E9" s="14">
        <f t="shared" si="0"/>
        <v>1273</v>
      </c>
      <c r="F9" s="14">
        <f t="shared" si="0"/>
        <v>1827</v>
      </c>
      <c r="G9" s="14">
        <f t="shared" si="0"/>
        <v>1887</v>
      </c>
      <c r="H9" s="14">
        <f t="shared" si="0"/>
        <v>1702</v>
      </c>
    </row>
    <row r="10" spans="1:8" ht="7.15" customHeight="1">
      <c r="A10" s="15"/>
      <c r="B10" s="16"/>
      <c r="C10" s="17"/>
      <c r="D10" s="17"/>
      <c r="E10" s="17"/>
      <c r="F10" s="17"/>
      <c r="G10" s="17"/>
      <c r="H10" s="17"/>
    </row>
    <row r="11" spans="1:8" ht="14.45" customHeight="1">
      <c r="A11" s="15"/>
      <c r="B11" s="18" t="s">
        <v>16</v>
      </c>
      <c r="C11" s="57">
        <f>D9/C9</f>
        <v>0.81873727087576376</v>
      </c>
      <c r="D11" s="58"/>
      <c r="E11" s="57">
        <f>F9/E9</f>
        <v>1.4351924587588374</v>
      </c>
      <c r="F11" s="58"/>
      <c r="G11" s="57">
        <f>H9/G9</f>
        <v>0.90196078431372551</v>
      </c>
      <c r="H11" s="58"/>
    </row>
    <row r="12" spans="1:8">
      <c r="C12" s="19"/>
      <c r="D12" s="19"/>
      <c r="E12" s="19"/>
      <c r="F12" s="19"/>
      <c r="G12" s="19"/>
      <c r="H12" s="19"/>
    </row>
    <row r="13" spans="1:8">
      <c r="A13" s="56" t="s">
        <v>17</v>
      </c>
      <c r="B13" s="20" t="s">
        <v>18</v>
      </c>
      <c r="C13" s="21">
        <v>1</v>
      </c>
      <c r="D13" s="21">
        <v>1</v>
      </c>
      <c r="E13" s="21">
        <v>1</v>
      </c>
      <c r="F13" s="21">
        <v>1</v>
      </c>
      <c r="G13" s="22">
        <v>1</v>
      </c>
      <c r="H13" s="21">
        <v>1</v>
      </c>
    </row>
    <row r="14" spans="1:8">
      <c r="A14" s="56" t="s">
        <v>19</v>
      </c>
      <c r="B14" s="20" t="s">
        <v>20</v>
      </c>
      <c r="C14" s="8">
        <v>44</v>
      </c>
      <c r="D14" s="8">
        <v>24</v>
      </c>
      <c r="E14" s="8">
        <v>39</v>
      </c>
      <c r="F14" s="8">
        <v>53</v>
      </c>
      <c r="G14" s="8">
        <v>40</v>
      </c>
      <c r="H14" s="8">
        <v>58</v>
      </c>
    </row>
    <row r="15" spans="1:8">
      <c r="A15" s="56" t="s">
        <v>19</v>
      </c>
      <c r="B15" s="23" t="s">
        <v>21</v>
      </c>
      <c r="C15" s="8">
        <v>883</v>
      </c>
      <c r="D15" s="8">
        <v>559</v>
      </c>
      <c r="E15" s="8">
        <v>692</v>
      </c>
      <c r="F15" s="8">
        <v>1124</v>
      </c>
      <c r="G15" s="8">
        <v>528</v>
      </c>
      <c r="H15" s="8">
        <v>1066</v>
      </c>
    </row>
    <row r="16" spans="1:8" ht="21.6">
      <c r="A16" s="56" t="s">
        <v>19</v>
      </c>
      <c r="B16" s="24" t="s">
        <v>22</v>
      </c>
      <c r="C16" s="8">
        <v>5</v>
      </c>
      <c r="D16" s="8">
        <v>6</v>
      </c>
      <c r="E16" s="8">
        <v>12</v>
      </c>
      <c r="F16" s="8">
        <v>20</v>
      </c>
      <c r="G16" s="8">
        <v>13</v>
      </c>
      <c r="H16" s="8">
        <v>12</v>
      </c>
    </row>
    <row r="17" spans="1:8">
      <c r="A17" s="56" t="s">
        <v>19</v>
      </c>
      <c r="B17" s="25" t="s">
        <v>23</v>
      </c>
      <c r="C17" s="11">
        <v>2252</v>
      </c>
      <c r="D17" s="11">
        <v>1827</v>
      </c>
      <c r="E17" s="11">
        <v>2499</v>
      </c>
      <c r="F17" s="11">
        <v>1005</v>
      </c>
      <c r="G17" s="26">
        <v>2802</v>
      </c>
      <c r="H17" s="11">
        <v>1930</v>
      </c>
    </row>
    <row r="18" spans="1:8">
      <c r="A18" s="56" t="s">
        <v>19</v>
      </c>
      <c r="B18" s="18" t="s">
        <v>15</v>
      </c>
      <c r="C18" s="14">
        <f t="shared" ref="C18:F18" si="1">SUM(C13:C17)</f>
        <v>3185</v>
      </c>
      <c r="D18" s="14">
        <f t="shared" si="1"/>
        <v>2417</v>
      </c>
      <c r="E18" s="14">
        <f t="shared" si="1"/>
        <v>3243</v>
      </c>
      <c r="F18" s="14">
        <f t="shared" si="1"/>
        <v>2203</v>
      </c>
      <c r="G18" s="14">
        <f>SUM(G13:G17)</f>
        <v>3384</v>
      </c>
      <c r="H18" s="14">
        <f t="shared" ref="H18" si="2">SUM(H13:H17)</f>
        <v>3067</v>
      </c>
    </row>
    <row r="19" spans="1:8" ht="6" customHeight="1">
      <c r="A19" s="15"/>
      <c r="B19" s="27"/>
      <c r="C19" s="28"/>
      <c r="D19" s="28"/>
      <c r="E19" s="28"/>
      <c r="F19" s="28"/>
      <c r="G19" s="28"/>
      <c r="H19" s="28"/>
    </row>
    <row r="20" spans="1:8">
      <c r="A20" s="15"/>
      <c r="B20" s="18" t="s">
        <v>16</v>
      </c>
      <c r="C20" s="57">
        <f>D18/C18</f>
        <v>0.75886970172684454</v>
      </c>
      <c r="D20" s="58"/>
      <c r="E20" s="57">
        <f>F18/E18</f>
        <v>0.67930928152944803</v>
      </c>
      <c r="F20" s="58"/>
      <c r="G20" s="57">
        <f>H18/G18</f>
        <v>0.90632387706855788</v>
      </c>
      <c r="H20" s="58"/>
    </row>
    <row r="21" spans="1:8">
      <c r="A21" s="15"/>
      <c r="B21" s="27"/>
      <c r="C21" s="28"/>
      <c r="D21" s="28"/>
      <c r="E21" s="28"/>
      <c r="F21" s="28"/>
      <c r="G21" s="28"/>
      <c r="H21" s="28"/>
    </row>
    <row r="22" spans="1:8">
      <c r="A22" s="56" t="s">
        <v>24</v>
      </c>
      <c r="B22" s="20" t="s">
        <v>18</v>
      </c>
      <c r="C22" s="21">
        <v>6</v>
      </c>
      <c r="D22" s="21">
        <v>4</v>
      </c>
      <c r="E22" s="21">
        <v>2</v>
      </c>
      <c r="F22" s="21">
        <v>7</v>
      </c>
      <c r="G22" s="21">
        <v>4</v>
      </c>
      <c r="H22" s="21">
        <v>4</v>
      </c>
    </row>
    <row r="23" spans="1:8">
      <c r="A23" s="56"/>
      <c r="B23" s="20" t="s">
        <v>20</v>
      </c>
      <c r="C23" s="8">
        <v>90</v>
      </c>
      <c r="D23" s="8">
        <v>71</v>
      </c>
      <c r="E23" s="8">
        <v>73</v>
      </c>
      <c r="F23" s="8">
        <v>87</v>
      </c>
      <c r="G23" s="8">
        <v>58</v>
      </c>
      <c r="H23" s="8">
        <v>70</v>
      </c>
    </row>
    <row r="24" spans="1:8">
      <c r="A24" s="56"/>
      <c r="B24" s="23" t="s">
        <v>21</v>
      </c>
      <c r="C24" s="8">
        <v>2372</v>
      </c>
      <c r="D24" s="8">
        <v>1221</v>
      </c>
      <c r="E24" s="8">
        <v>2002</v>
      </c>
      <c r="F24" s="8">
        <v>1747</v>
      </c>
      <c r="G24" s="8">
        <v>1366</v>
      </c>
      <c r="H24" s="8">
        <v>1728</v>
      </c>
    </row>
    <row r="25" spans="1:8" ht="21.6">
      <c r="A25" s="56"/>
      <c r="B25" s="24" t="s">
        <v>22</v>
      </c>
      <c r="C25" s="8">
        <v>3</v>
      </c>
      <c r="D25" s="8">
        <v>0</v>
      </c>
      <c r="E25" s="8">
        <v>14</v>
      </c>
      <c r="F25" s="8">
        <v>13</v>
      </c>
      <c r="G25" s="8">
        <v>15</v>
      </c>
      <c r="H25" s="8">
        <v>12</v>
      </c>
    </row>
    <row r="26" spans="1:8">
      <c r="A26" s="56"/>
      <c r="B26" s="25" t="s">
        <v>23</v>
      </c>
      <c r="C26" s="11">
        <v>2086</v>
      </c>
      <c r="D26" s="11">
        <v>1643</v>
      </c>
      <c r="E26" s="11">
        <v>2244</v>
      </c>
      <c r="F26" s="11">
        <v>2440</v>
      </c>
      <c r="G26" s="11">
        <v>2290</v>
      </c>
      <c r="H26" s="11">
        <v>2032</v>
      </c>
    </row>
    <row r="27" spans="1:8">
      <c r="A27" s="56"/>
      <c r="B27" s="18" t="s">
        <v>15</v>
      </c>
      <c r="C27" s="14">
        <f t="shared" ref="C27:F27" si="3">SUM(C22:C26)</f>
        <v>4557</v>
      </c>
      <c r="D27" s="14">
        <f t="shared" si="3"/>
        <v>2939</v>
      </c>
      <c r="E27" s="14">
        <f t="shared" si="3"/>
        <v>4335</v>
      </c>
      <c r="F27" s="14">
        <f t="shared" si="3"/>
        <v>4294</v>
      </c>
      <c r="G27" s="14">
        <f>SUM(G22:G26)</f>
        <v>3733</v>
      </c>
      <c r="H27" s="14">
        <f t="shared" ref="H27" si="4">SUM(H22:H26)</f>
        <v>3846</v>
      </c>
    </row>
    <row r="28" spans="1:8" ht="8.25" customHeight="1">
      <c r="A28" s="15"/>
      <c r="B28" s="27"/>
      <c r="C28" s="28"/>
      <c r="D28" s="28"/>
      <c r="E28" s="28"/>
      <c r="F28" s="28"/>
      <c r="G28" s="28"/>
      <c r="H28" s="28"/>
    </row>
    <row r="29" spans="1:8">
      <c r="A29" s="15"/>
      <c r="B29" s="18" t="s">
        <v>16</v>
      </c>
      <c r="C29" s="57">
        <f>D27/C27</f>
        <v>0.64494184770682461</v>
      </c>
      <c r="D29" s="58"/>
      <c r="E29" s="57">
        <f>F27/E27</f>
        <v>0.99054209919261826</v>
      </c>
      <c r="F29" s="58"/>
      <c r="G29" s="57">
        <f>H27/G27</f>
        <v>1.030270559871417</v>
      </c>
      <c r="H29" s="58"/>
    </row>
    <row r="30" spans="1:8">
      <c r="A30" s="15"/>
      <c r="B30" s="27"/>
      <c r="C30" s="29"/>
      <c r="D30" s="29"/>
      <c r="E30" s="29"/>
      <c r="F30" s="29"/>
      <c r="G30" s="29"/>
      <c r="H30" s="29"/>
    </row>
    <row r="31" spans="1:8">
      <c r="A31" s="56" t="s">
        <v>25</v>
      </c>
      <c r="B31" s="20" t="s">
        <v>18</v>
      </c>
      <c r="C31" s="21">
        <v>3</v>
      </c>
      <c r="D31" s="21">
        <v>4</v>
      </c>
      <c r="E31" s="21">
        <v>10</v>
      </c>
      <c r="F31" s="21">
        <v>7</v>
      </c>
      <c r="G31" s="21">
        <v>5</v>
      </c>
      <c r="H31" s="21">
        <v>8</v>
      </c>
    </row>
    <row r="32" spans="1:8">
      <c r="A32" s="56"/>
      <c r="B32" s="20" t="s">
        <v>20</v>
      </c>
      <c r="C32" s="8">
        <v>102</v>
      </c>
      <c r="D32" s="8">
        <v>81</v>
      </c>
      <c r="E32" s="8">
        <v>94</v>
      </c>
      <c r="F32" s="8">
        <v>116</v>
      </c>
      <c r="G32" s="8">
        <v>142</v>
      </c>
      <c r="H32" s="8">
        <v>111</v>
      </c>
    </row>
    <row r="33" spans="1:8">
      <c r="A33" s="56"/>
      <c r="B33" s="23" t="s">
        <v>21</v>
      </c>
      <c r="C33" s="8">
        <v>2194</v>
      </c>
      <c r="D33" s="8">
        <v>1328</v>
      </c>
      <c r="E33" s="8">
        <v>2299</v>
      </c>
      <c r="F33" s="8">
        <v>1950</v>
      </c>
      <c r="G33" s="8">
        <v>3070</v>
      </c>
      <c r="H33" s="8">
        <v>2594</v>
      </c>
    </row>
    <row r="34" spans="1:8" ht="21.6">
      <c r="A34" s="56"/>
      <c r="B34" s="24" t="s">
        <v>22</v>
      </c>
      <c r="C34" s="8">
        <v>35</v>
      </c>
      <c r="D34" s="8">
        <v>28</v>
      </c>
      <c r="E34" s="8">
        <v>9</v>
      </c>
      <c r="F34" s="8">
        <v>42</v>
      </c>
      <c r="G34" s="8">
        <v>24</v>
      </c>
      <c r="H34" s="8">
        <v>35</v>
      </c>
    </row>
    <row r="35" spans="1:8">
      <c r="A35" s="56"/>
      <c r="B35" s="25" t="s">
        <v>23</v>
      </c>
      <c r="C35" s="11">
        <v>4338</v>
      </c>
      <c r="D35" s="11">
        <v>2997</v>
      </c>
      <c r="E35" s="11">
        <v>4413</v>
      </c>
      <c r="F35" s="11">
        <v>3227</v>
      </c>
      <c r="G35" s="11">
        <v>3933</v>
      </c>
      <c r="H35" s="11">
        <v>4447</v>
      </c>
    </row>
    <row r="36" spans="1:8">
      <c r="A36" s="56"/>
      <c r="B36" s="18" t="s">
        <v>15</v>
      </c>
      <c r="C36" s="14">
        <f t="shared" ref="C36:F36" si="5">SUM(C31:C35)</f>
        <v>6672</v>
      </c>
      <c r="D36" s="14">
        <f t="shared" si="5"/>
        <v>4438</v>
      </c>
      <c r="E36" s="14">
        <f t="shared" si="5"/>
        <v>6825</v>
      </c>
      <c r="F36" s="14">
        <f t="shared" si="5"/>
        <v>5342</v>
      </c>
      <c r="G36" s="14">
        <f>SUM(G31:G35)</f>
        <v>7174</v>
      </c>
      <c r="H36" s="14">
        <f t="shared" ref="H36" si="6">SUM(H31:H35)</f>
        <v>7195</v>
      </c>
    </row>
    <row r="37" spans="1:8" ht="8.25" customHeight="1">
      <c r="A37" s="15"/>
      <c r="B37" s="27"/>
      <c r="C37" s="28"/>
      <c r="D37" s="28"/>
      <c r="E37" s="28"/>
      <c r="F37" s="28"/>
      <c r="G37" s="28"/>
      <c r="H37" s="28"/>
    </row>
    <row r="38" spans="1:8">
      <c r="A38" s="15"/>
      <c r="B38" s="18" t="s">
        <v>16</v>
      </c>
      <c r="C38" s="57">
        <f>D36/C36</f>
        <v>0.66516786570743403</v>
      </c>
      <c r="D38" s="58"/>
      <c r="E38" s="57">
        <f>F36/E36</f>
        <v>0.78271062271062275</v>
      </c>
      <c r="F38" s="58"/>
      <c r="G38" s="57">
        <f>H36/G36</f>
        <v>1.0029272372456091</v>
      </c>
      <c r="H38" s="58"/>
    </row>
    <row r="40" spans="1:8">
      <c r="A40" s="30"/>
      <c r="G40" s="31"/>
      <c r="H40" s="31"/>
    </row>
    <row r="41" spans="1:8" ht="29.45" customHeight="1">
      <c r="A41" s="55" t="s">
        <v>26</v>
      </c>
      <c r="B41" s="55"/>
      <c r="C41" s="55"/>
      <c r="D41" s="55"/>
      <c r="E41" s="55"/>
      <c r="F41" s="55"/>
    </row>
    <row r="42" spans="1:8" ht="33" customHeight="1">
      <c r="A42" s="55" t="s">
        <v>27</v>
      </c>
      <c r="B42" s="55"/>
      <c r="C42" s="55"/>
      <c r="D42" s="55"/>
      <c r="E42" s="55"/>
      <c r="F42" s="55"/>
    </row>
    <row r="50" spans="7:8">
      <c r="G50" s="19"/>
      <c r="H50" s="19"/>
    </row>
    <row r="51" spans="7:8">
      <c r="G51" s="19"/>
      <c r="H51" s="19"/>
    </row>
    <row r="52" spans="7:8">
      <c r="G52" s="19"/>
      <c r="H52" s="19"/>
    </row>
    <row r="53" spans="7:8">
      <c r="G53" s="19"/>
      <c r="H53" s="19"/>
    </row>
    <row r="54" spans="7:8">
      <c r="G54" s="19"/>
      <c r="H54" s="19"/>
    </row>
    <row r="55" spans="7:8">
      <c r="G55" s="19"/>
      <c r="H55" s="19"/>
    </row>
    <row r="56" spans="7:8">
      <c r="G56" s="19"/>
      <c r="H56" s="19"/>
    </row>
    <row r="57" spans="7:8">
      <c r="G57" s="19"/>
      <c r="H57" s="19"/>
    </row>
    <row r="58" spans="7:8">
      <c r="G58" s="19"/>
      <c r="H58" s="19"/>
    </row>
    <row r="59" spans="7:8">
      <c r="G59" s="19"/>
      <c r="H59" s="19"/>
    </row>
    <row r="60" spans="7:8">
      <c r="G60" s="19"/>
      <c r="H60" s="19"/>
    </row>
    <row r="61" spans="7:8">
      <c r="G61" s="19"/>
      <c r="H61" s="19"/>
    </row>
    <row r="62" spans="7:8">
      <c r="G62" s="19"/>
      <c r="H62" s="19"/>
    </row>
    <row r="63" spans="7:8">
      <c r="G63" s="19"/>
      <c r="H63" s="19"/>
    </row>
    <row r="64" spans="7:8">
      <c r="G64" s="19"/>
      <c r="H64" s="19"/>
    </row>
    <row r="65" spans="7:8">
      <c r="G65" s="19"/>
      <c r="H65" s="19"/>
    </row>
    <row r="66" spans="7:8">
      <c r="G66" s="19"/>
      <c r="H66" s="19"/>
    </row>
    <row r="67" spans="7:8">
      <c r="G67" s="19"/>
      <c r="H67" s="19"/>
    </row>
    <row r="68" spans="7:8">
      <c r="G68" s="19"/>
      <c r="H68" s="19"/>
    </row>
    <row r="69" spans="7:8">
      <c r="G69" s="19"/>
      <c r="H69" s="19"/>
    </row>
    <row r="70" spans="7:8">
      <c r="G70" s="19"/>
      <c r="H70" s="19"/>
    </row>
    <row r="71" spans="7:8">
      <c r="G71" s="19"/>
      <c r="H71" s="19"/>
    </row>
    <row r="72" spans="7:8">
      <c r="G72" s="19"/>
      <c r="H72" s="19"/>
    </row>
    <row r="73" spans="7:8">
      <c r="G73" s="19"/>
      <c r="H73" s="19"/>
    </row>
    <row r="74" spans="7:8">
      <c r="G74" s="19"/>
      <c r="H74" s="19"/>
    </row>
    <row r="75" spans="7:8">
      <c r="G75" s="19"/>
      <c r="H75" s="19"/>
    </row>
    <row r="76" spans="7:8">
      <c r="G76" s="19"/>
      <c r="H76" s="19"/>
    </row>
    <row r="77" spans="7:8">
      <c r="G77" s="19"/>
      <c r="H77" s="19"/>
    </row>
    <row r="78" spans="7:8">
      <c r="G78" s="19"/>
      <c r="H78" s="19"/>
    </row>
    <row r="79" spans="7:8">
      <c r="G79" s="19"/>
      <c r="H79" s="19"/>
    </row>
    <row r="80" spans="7:8">
      <c r="G80" s="19"/>
      <c r="H80" s="19"/>
    </row>
    <row r="81" spans="7:8">
      <c r="G81" s="19"/>
      <c r="H81" s="19"/>
    </row>
    <row r="82" spans="7:8">
      <c r="G82" s="19"/>
      <c r="H82" s="19"/>
    </row>
    <row r="83" spans="7:8">
      <c r="G83" s="19"/>
      <c r="H83" s="19"/>
    </row>
    <row r="84" spans="7:8">
      <c r="G84" s="19"/>
      <c r="H84" s="19"/>
    </row>
    <row r="85" spans="7:8">
      <c r="G85" s="19"/>
      <c r="H85" s="19"/>
    </row>
    <row r="86" spans="7:8">
      <c r="G86" s="19"/>
      <c r="H86" s="19"/>
    </row>
    <row r="87" spans="7:8">
      <c r="G87" s="19"/>
      <c r="H87" s="19"/>
    </row>
    <row r="88" spans="7:8">
      <c r="G88" s="19"/>
      <c r="H88" s="19"/>
    </row>
    <row r="89" spans="7:8">
      <c r="G89" s="19"/>
      <c r="H89" s="19"/>
    </row>
    <row r="90" spans="7:8">
      <c r="G90" s="19"/>
      <c r="H90" s="19"/>
    </row>
    <row r="91" spans="7:8">
      <c r="G91" s="19"/>
      <c r="H91" s="19"/>
    </row>
    <row r="92" spans="7:8">
      <c r="G92" s="19"/>
      <c r="H92" s="19"/>
    </row>
    <row r="93" spans="7:8">
      <c r="G93" s="19"/>
      <c r="H93" s="19"/>
    </row>
    <row r="94" spans="7:8">
      <c r="G94" s="19"/>
      <c r="H94" s="19"/>
    </row>
    <row r="95" spans="7:8">
      <c r="G95" s="19"/>
      <c r="H95" s="19"/>
    </row>
    <row r="96" spans="7:8">
      <c r="G96" s="19"/>
      <c r="H96" s="19"/>
    </row>
    <row r="97" spans="7:8">
      <c r="G97" s="19"/>
      <c r="H97" s="19"/>
    </row>
    <row r="98" spans="7:8">
      <c r="G98" s="19"/>
      <c r="H98" s="19"/>
    </row>
    <row r="99" spans="7:8">
      <c r="G99" s="19"/>
      <c r="H99" s="19"/>
    </row>
    <row r="100" spans="7:8">
      <c r="G100" s="19"/>
      <c r="H100" s="19"/>
    </row>
    <row r="101" spans="7:8">
      <c r="G101" s="19"/>
      <c r="H101" s="19"/>
    </row>
    <row r="102" spans="7:8">
      <c r="G102" s="19"/>
      <c r="H102" s="19"/>
    </row>
    <row r="103" spans="7:8">
      <c r="G103" s="19"/>
      <c r="H103" s="19"/>
    </row>
    <row r="104" spans="7:8">
      <c r="G104" s="19"/>
      <c r="H104" s="19"/>
    </row>
    <row r="105" spans="7:8">
      <c r="G105" s="19"/>
      <c r="H105" s="19"/>
    </row>
    <row r="106" spans="7:8">
      <c r="G106" s="19"/>
      <c r="H106" s="19"/>
    </row>
  </sheetData>
  <mergeCells count="18">
    <mergeCell ref="C20:D20"/>
    <mergeCell ref="E20:F20"/>
    <mergeCell ref="G20:H20"/>
    <mergeCell ref="A6:A9"/>
    <mergeCell ref="C11:D11"/>
    <mergeCell ref="E11:F11"/>
    <mergeCell ref="G11:H11"/>
    <mergeCell ref="A13:A18"/>
    <mergeCell ref="G29:H29"/>
    <mergeCell ref="A31:A36"/>
    <mergeCell ref="C38:D38"/>
    <mergeCell ref="E38:F38"/>
    <mergeCell ref="G38:H38"/>
    <mergeCell ref="A41:F41"/>
    <mergeCell ref="A42:F42"/>
    <mergeCell ref="A22:A27"/>
    <mergeCell ref="C29:D29"/>
    <mergeCell ref="E29:F29"/>
  </mergeCells>
  <conditionalFormatting sqref="C11:D11">
    <cfRule type="cellIs" dxfId="38" priority="24" operator="greaterThan">
      <formula>1</formula>
    </cfRule>
    <cfRule type="cellIs" dxfId="37" priority="32" operator="lessThan">
      <formula>1</formula>
    </cfRule>
    <cfRule type="cellIs" dxfId="36" priority="33" operator="lessThan">
      <formula>0.99</formula>
    </cfRule>
  </conditionalFormatting>
  <conditionalFormatting sqref="E11:F11">
    <cfRule type="cellIs" dxfId="35" priority="23" operator="greaterThan">
      <formula>1</formula>
    </cfRule>
    <cfRule type="cellIs" dxfId="34" priority="31" operator="lessThan">
      <formula>1</formula>
    </cfRule>
  </conditionalFormatting>
  <conditionalFormatting sqref="C20:D20">
    <cfRule type="cellIs" dxfId="33" priority="28" operator="lessThan">
      <formula>1</formula>
    </cfRule>
    <cfRule type="cellIs" dxfId="32" priority="29" operator="lessThan">
      <formula>0.99</formula>
    </cfRule>
    <cfRule type="cellIs" dxfId="31" priority="30" operator="greaterThan">
      <formula>1</formula>
    </cfRule>
  </conditionalFormatting>
  <conditionalFormatting sqref="E20:F20">
    <cfRule type="cellIs" dxfId="30" priority="25" operator="lessThan">
      <formula>1</formula>
    </cfRule>
    <cfRule type="cellIs" dxfId="29" priority="26" operator="lessThan">
      <formula>0.99</formula>
    </cfRule>
    <cfRule type="cellIs" dxfId="28" priority="27" operator="greaterThan">
      <formula>1</formula>
    </cfRule>
  </conditionalFormatting>
  <conditionalFormatting sqref="C29:F29">
    <cfRule type="cellIs" dxfId="27" priority="20" operator="lessThan">
      <formula>1</formula>
    </cfRule>
    <cfRule type="cellIs" dxfId="26" priority="21" operator="lessThan">
      <formula>0.99</formula>
    </cfRule>
    <cfRule type="cellIs" dxfId="25" priority="22" operator="greaterThan">
      <formula>1</formula>
    </cfRule>
  </conditionalFormatting>
  <conditionalFormatting sqref="C38:D38">
    <cfRule type="cellIs" dxfId="24" priority="17" operator="lessThan">
      <formula>1</formula>
    </cfRule>
    <cfRule type="cellIs" dxfId="23" priority="18" operator="lessThan">
      <formula>0.99</formula>
    </cfRule>
    <cfRule type="cellIs" dxfId="22" priority="19" operator="greaterThan">
      <formula>1</formula>
    </cfRule>
  </conditionalFormatting>
  <conditionalFormatting sqref="E38:F38">
    <cfRule type="cellIs" dxfId="21" priority="14" operator="lessThan">
      <formula>1</formula>
    </cfRule>
    <cfRule type="cellIs" dxfId="20" priority="15" operator="lessThan">
      <formula>0.99</formula>
    </cfRule>
    <cfRule type="cellIs" dxfId="19" priority="16" operator="greaterThan">
      <formula>1</formula>
    </cfRule>
  </conditionalFormatting>
  <conditionalFormatting sqref="G11:H11">
    <cfRule type="cellIs" dxfId="18" priority="7" operator="lessThan">
      <formula>1</formula>
    </cfRule>
    <cfRule type="cellIs" dxfId="17" priority="11" operator="lessThan">
      <formula>1</formula>
    </cfRule>
    <cfRule type="cellIs" dxfId="16" priority="12" operator="lessThan">
      <formula>0.99</formula>
    </cfRule>
    <cfRule type="cellIs" dxfId="15" priority="13" operator="greaterThan">
      <formula>1</formula>
    </cfRule>
  </conditionalFormatting>
  <conditionalFormatting sqref="G20:H20">
    <cfRule type="cellIs" dxfId="14" priority="8" operator="lessThan">
      <formula>1</formula>
    </cfRule>
    <cfRule type="cellIs" dxfId="13" priority="9" operator="lessThan">
      <formula>0.99</formula>
    </cfRule>
    <cfRule type="cellIs" dxfId="12" priority="10" operator="greaterThan">
      <formula>1</formula>
    </cfRule>
  </conditionalFormatting>
  <conditionalFormatting sqref="G29:H29">
    <cfRule type="cellIs" dxfId="11" priority="4" operator="lessThan">
      <formula>1</formula>
    </cfRule>
    <cfRule type="cellIs" dxfId="10" priority="5" operator="lessThan">
      <formula>0.99</formula>
    </cfRule>
    <cfRule type="cellIs" dxfId="9" priority="6" operator="greaterThan">
      <formula>1</formula>
    </cfRule>
  </conditionalFormatting>
  <conditionalFormatting sqref="G38:H38">
    <cfRule type="cellIs" dxfId="8" priority="1" operator="lessThan">
      <formula>1</formula>
    </cfRule>
    <cfRule type="cellIs" dxfId="7" priority="2" operator="lessThan">
      <formula>0.99</formula>
    </cfRule>
    <cfRule type="cellIs" dxfId="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="90" zoomScaleNormal="90" workbookViewId="0"/>
  </sheetViews>
  <sheetFormatPr defaultColWidth="9.140625" defaultRowHeight="13.9"/>
  <cols>
    <col min="1" max="1" width="29.85546875" style="2" customWidth="1"/>
    <col min="2" max="2" width="19.28515625" style="2" customWidth="1"/>
    <col min="3" max="3" width="11.85546875" style="2" customWidth="1"/>
    <col min="4" max="4" width="11.5703125" style="2" customWidth="1"/>
    <col min="5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ht="15.6">
      <c r="A1" s="1" t="s">
        <v>0</v>
      </c>
    </row>
    <row r="2" spans="1:8" ht="14.45">
      <c r="A2" s="3" t="s">
        <v>28</v>
      </c>
    </row>
    <row r="3" spans="1:8">
      <c r="A3" s="4" t="s">
        <v>2</v>
      </c>
    </row>
    <row r="5" spans="1:8" ht="33" customHeight="1">
      <c r="A5" s="5" t="s">
        <v>3</v>
      </c>
      <c r="B5" s="5" t="s">
        <v>4</v>
      </c>
      <c r="C5" s="32" t="s">
        <v>29</v>
      </c>
      <c r="D5" s="6" t="s">
        <v>30</v>
      </c>
      <c r="E5" s="32" t="s">
        <v>31</v>
      </c>
    </row>
    <row r="6" spans="1:8" ht="25.15" customHeight="1">
      <c r="A6" s="33" t="s">
        <v>11</v>
      </c>
      <c r="B6" s="13" t="s">
        <v>15</v>
      </c>
      <c r="C6" s="34">
        <v>5660</v>
      </c>
      <c r="D6" s="34">
        <v>5763</v>
      </c>
      <c r="E6" s="35">
        <f>(D6-C6)/C6</f>
        <v>1.8197879858657243E-2</v>
      </c>
    </row>
    <row r="7" spans="1:8" ht="8.25" customHeight="1">
      <c r="A7" s="15"/>
      <c r="B7" s="16"/>
      <c r="C7" s="17"/>
      <c r="D7" s="17"/>
      <c r="E7" s="17"/>
    </row>
    <row r="8" spans="1:8" ht="25.15" customHeight="1">
      <c r="A8" s="33" t="s">
        <v>17</v>
      </c>
      <c r="B8" s="18" t="s">
        <v>15</v>
      </c>
      <c r="C8" s="36">
        <v>3696</v>
      </c>
      <c r="D8" s="36">
        <v>5287</v>
      </c>
      <c r="E8" s="37">
        <f>(D8-C8)/C8</f>
        <v>0.43046536796536794</v>
      </c>
    </row>
    <row r="9" spans="1:8" ht="8.25" customHeight="1">
      <c r="A9" s="38"/>
      <c r="B9" s="16"/>
      <c r="C9" s="39"/>
      <c r="D9" s="39"/>
      <c r="E9" s="40"/>
    </row>
    <row r="10" spans="1:8" ht="25.15" customHeight="1">
      <c r="A10" s="33" t="s">
        <v>24</v>
      </c>
      <c r="B10" s="18" t="s">
        <v>15</v>
      </c>
      <c r="C10" s="36">
        <v>6163</v>
      </c>
      <c r="D10" s="36">
        <v>7025</v>
      </c>
      <c r="E10" s="37">
        <f>(D10-C10)/C10</f>
        <v>0.13986694791497647</v>
      </c>
    </row>
    <row r="11" spans="1:8" ht="8.25" customHeight="1">
      <c r="C11" s="19"/>
      <c r="D11" s="19"/>
      <c r="E11" s="19"/>
    </row>
    <row r="12" spans="1:8" ht="25.15" customHeight="1">
      <c r="A12" s="33" t="s">
        <v>25</v>
      </c>
      <c r="B12" s="41" t="s">
        <v>15</v>
      </c>
      <c r="C12" s="42">
        <v>14489</v>
      </c>
      <c r="D12" s="42">
        <v>15682</v>
      </c>
      <c r="E12" s="43">
        <f>(D12-C12)/C12</f>
        <v>8.2338325626337222E-2</v>
      </c>
    </row>
    <row r="13" spans="1:8">
      <c r="C13" s="19"/>
      <c r="D13" s="19"/>
    </row>
    <row r="14" spans="1:8" ht="23.45" customHeight="1">
      <c r="A14" s="55" t="s">
        <v>26</v>
      </c>
      <c r="B14" s="55"/>
      <c r="C14" s="55"/>
      <c r="D14" s="55"/>
      <c r="E14" s="55"/>
      <c r="F14" s="44"/>
      <c r="G14" s="44"/>
      <c r="H14" s="44"/>
    </row>
    <row r="15" spans="1:8" ht="30" customHeight="1">
      <c r="A15" s="55" t="s">
        <v>27</v>
      </c>
      <c r="B15" s="55"/>
      <c r="C15" s="55"/>
      <c r="D15" s="55"/>
      <c r="E15" s="55"/>
    </row>
  </sheetData>
  <mergeCells count="2">
    <mergeCell ref="A14:E14"/>
    <mergeCell ref="A15:E15"/>
  </mergeCells>
  <conditionalFormatting sqref="E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2 E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0" zoomScaleNormal="80" workbookViewId="0"/>
  </sheetViews>
  <sheetFormatPr defaultColWidth="9.140625" defaultRowHeight="13.9"/>
  <cols>
    <col min="1" max="1" width="19.42578125" style="2" customWidth="1"/>
    <col min="2" max="2" width="33.42578125" style="2" customWidth="1"/>
    <col min="3" max="16384" width="9.140625" style="2"/>
  </cols>
  <sheetData>
    <row r="1" spans="1:14" ht="15.6">
      <c r="A1" s="1" t="s">
        <v>0</v>
      </c>
    </row>
    <row r="2" spans="1:14" ht="14.45">
      <c r="A2" s="45" t="s">
        <v>32</v>
      </c>
    </row>
    <row r="3" spans="1:14" ht="14.45">
      <c r="A3" s="45" t="s">
        <v>33</v>
      </c>
    </row>
    <row r="4" spans="1:14" ht="6.75" customHeight="1"/>
    <row r="5" spans="1:14" ht="36" customHeight="1">
      <c r="A5" s="5" t="s">
        <v>3</v>
      </c>
      <c r="B5" s="5" t="s">
        <v>4</v>
      </c>
      <c r="C5" s="46" t="s">
        <v>34</v>
      </c>
      <c r="D5" s="47">
        <v>2007</v>
      </c>
      <c r="E5" s="47">
        <v>2008</v>
      </c>
      <c r="F5" s="47">
        <v>2009</v>
      </c>
      <c r="G5" s="46">
        <v>2010</v>
      </c>
      <c r="H5" s="46">
        <v>2011</v>
      </c>
      <c r="I5" s="46">
        <v>2012</v>
      </c>
      <c r="J5" s="46">
        <v>2013</v>
      </c>
      <c r="K5" s="47">
        <v>2014</v>
      </c>
      <c r="L5" s="47">
        <v>2015</v>
      </c>
      <c r="M5" s="47">
        <v>2016</v>
      </c>
      <c r="N5" s="32" t="s">
        <v>35</v>
      </c>
    </row>
    <row r="6" spans="1:14">
      <c r="A6" s="56" t="s">
        <v>11</v>
      </c>
      <c r="B6" s="7" t="s">
        <v>12</v>
      </c>
      <c r="C6" s="48">
        <v>2</v>
      </c>
      <c r="D6" s="48"/>
      <c r="E6" s="48">
        <v>11</v>
      </c>
      <c r="F6" s="48">
        <v>21</v>
      </c>
      <c r="G6" s="48">
        <v>75</v>
      </c>
      <c r="H6" s="48">
        <v>270</v>
      </c>
      <c r="I6" s="48">
        <v>561</v>
      </c>
      <c r="J6" s="48">
        <v>1039</v>
      </c>
      <c r="K6" s="48">
        <v>1134</v>
      </c>
      <c r="L6" s="48">
        <v>861</v>
      </c>
      <c r="M6" s="48">
        <v>1724</v>
      </c>
      <c r="N6" s="49">
        <f>SUM(C6:M6)</f>
        <v>5698</v>
      </c>
    </row>
    <row r="7" spans="1:14">
      <c r="A7" s="56"/>
      <c r="B7" s="7" t="s">
        <v>13</v>
      </c>
      <c r="C7" s="48"/>
      <c r="D7" s="48"/>
      <c r="E7" s="48"/>
      <c r="F7" s="48"/>
      <c r="G7" s="48"/>
      <c r="H7" s="48"/>
      <c r="I7" s="48"/>
      <c r="J7" s="48"/>
      <c r="K7" s="48">
        <v>3</v>
      </c>
      <c r="L7" s="48">
        <v>5</v>
      </c>
      <c r="M7" s="48">
        <v>19</v>
      </c>
      <c r="N7" s="49">
        <f t="shared" ref="N7:N8" si="0">SUM(C7:M7)</f>
        <v>27</v>
      </c>
    </row>
    <row r="8" spans="1:14">
      <c r="A8" s="56"/>
      <c r="B8" s="7" t="s">
        <v>14</v>
      </c>
      <c r="C8" s="48"/>
      <c r="D8" s="48"/>
      <c r="E8" s="48"/>
      <c r="F8" s="48"/>
      <c r="G8" s="48"/>
      <c r="H8" s="48"/>
      <c r="I8" s="48"/>
      <c r="J8" s="48"/>
      <c r="K8" s="48">
        <v>1</v>
      </c>
      <c r="L8" s="48">
        <v>8</v>
      </c>
      <c r="M8" s="48">
        <v>29</v>
      </c>
      <c r="N8" s="49">
        <f t="shared" si="0"/>
        <v>38</v>
      </c>
    </row>
    <row r="9" spans="1:14">
      <c r="A9" s="56"/>
      <c r="B9" s="13" t="s">
        <v>15</v>
      </c>
      <c r="C9" s="50">
        <f>SUM(C6:C8)</f>
        <v>2</v>
      </c>
      <c r="D9" s="50">
        <f t="shared" ref="D9:M9" si="1">SUM(D6:D8)</f>
        <v>0</v>
      </c>
      <c r="E9" s="50">
        <f t="shared" si="1"/>
        <v>11</v>
      </c>
      <c r="F9" s="50">
        <f t="shared" si="1"/>
        <v>21</v>
      </c>
      <c r="G9" s="50">
        <f t="shared" si="1"/>
        <v>75</v>
      </c>
      <c r="H9" s="50">
        <f t="shared" si="1"/>
        <v>270</v>
      </c>
      <c r="I9" s="50">
        <f t="shared" si="1"/>
        <v>561</v>
      </c>
      <c r="J9" s="50">
        <f t="shared" si="1"/>
        <v>1039</v>
      </c>
      <c r="K9" s="50">
        <f>SUM(K6:K8)</f>
        <v>1138</v>
      </c>
      <c r="L9" s="50">
        <f t="shared" si="1"/>
        <v>874</v>
      </c>
      <c r="M9" s="50">
        <f t="shared" si="1"/>
        <v>1772</v>
      </c>
      <c r="N9" s="50">
        <f>SUM(N6:N8)</f>
        <v>5763</v>
      </c>
    </row>
    <row r="10" spans="1:14" ht="7.15" customHeight="1">
      <c r="A10" s="15"/>
      <c r="B10" s="16"/>
    </row>
    <row r="11" spans="1:14" ht="14.45" customHeight="1">
      <c r="A11" s="15"/>
      <c r="B11" s="18" t="s">
        <v>36</v>
      </c>
      <c r="C11" s="51">
        <f t="shared" ref="C11:N11" si="2">C9/$N9</f>
        <v>3.4704147145583897E-4</v>
      </c>
      <c r="D11" s="52">
        <f t="shared" si="2"/>
        <v>0</v>
      </c>
      <c r="E11" s="52">
        <f t="shared" si="2"/>
        <v>1.9087280930071143E-3</v>
      </c>
      <c r="F11" s="52">
        <f t="shared" si="2"/>
        <v>3.6439354502863092E-3</v>
      </c>
      <c r="G11" s="52">
        <f t="shared" si="2"/>
        <v>1.3014055179593961E-2</v>
      </c>
      <c r="H11" s="52">
        <f t="shared" si="2"/>
        <v>4.6850598646538261E-2</v>
      </c>
      <c r="I11" s="52">
        <f t="shared" si="2"/>
        <v>9.7345132743362831E-2</v>
      </c>
      <c r="J11" s="52">
        <f t="shared" si="2"/>
        <v>0.18028804442130836</v>
      </c>
      <c r="K11" s="52">
        <f t="shared" si="2"/>
        <v>0.19746659725837237</v>
      </c>
      <c r="L11" s="52">
        <f t="shared" si="2"/>
        <v>0.15165712302620163</v>
      </c>
      <c r="M11" s="52">
        <f t="shared" si="2"/>
        <v>0.30747874370987333</v>
      </c>
      <c r="N11" s="52">
        <f t="shared" si="2"/>
        <v>1</v>
      </c>
    </row>
    <row r="13" spans="1:14">
      <c r="A13" s="56" t="s">
        <v>17</v>
      </c>
      <c r="B13" s="20" t="s">
        <v>18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9">
        <f>SUM(C13:M13)</f>
        <v>0</v>
      </c>
    </row>
    <row r="14" spans="1:14">
      <c r="A14" s="56" t="s">
        <v>19</v>
      </c>
      <c r="B14" s="20" t="s">
        <v>20</v>
      </c>
      <c r="C14" s="53"/>
      <c r="D14" s="53"/>
      <c r="E14" s="53"/>
      <c r="F14" s="53"/>
      <c r="G14" s="53"/>
      <c r="H14" s="53"/>
      <c r="I14" s="53">
        <v>3</v>
      </c>
      <c r="J14" s="53">
        <v>6</v>
      </c>
      <c r="K14" s="53">
        <v>6</v>
      </c>
      <c r="L14" s="53">
        <v>16</v>
      </c>
      <c r="M14" s="53">
        <v>29</v>
      </c>
      <c r="N14" s="49">
        <f t="shared" ref="N14:N17" si="3">SUM(C14:M14)</f>
        <v>60</v>
      </c>
    </row>
    <row r="15" spans="1:14">
      <c r="A15" s="56" t="s">
        <v>19</v>
      </c>
      <c r="B15" s="23" t="s">
        <v>21</v>
      </c>
      <c r="C15" s="53">
        <v>9</v>
      </c>
      <c r="D15" s="53">
        <v>2</v>
      </c>
      <c r="E15" s="53">
        <v>14</v>
      </c>
      <c r="F15" s="53">
        <v>18</v>
      </c>
      <c r="G15" s="53">
        <v>18</v>
      </c>
      <c r="H15" s="53">
        <v>8</v>
      </c>
      <c r="I15" s="53">
        <v>42</v>
      </c>
      <c r="J15" s="53">
        <v>140</v>
      </c>
      <c r="K15" s="53">
        <v>262</v>
      </c>
      <c r="L15" s="53">
        <v>335</v>
      </c>
      <c r="M15" s="53">
        <v>428</v>
      </c>
      <c r="N15" s="49">
        <f t="shared" si="3"/>
        <v>1276</v>
      </c>
    </row>
    <row r="16" spans="1:14" ht="21.6">
      <c r="A16" s="56" t="s">
        <v>19</v>
      </c>
      <c r="B16" s="24" t="s">
        <v>22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>
        <v>7</v>
      </c>
      <c r="N16" s="49">
        <f t="shared" si="3"/>
        <v>7</v>
      </c>
    </row>
    <row r="17" spans="1:14">
      <c r="A17" s="56" t="s">
        <v>19</v>
      </c>
      <c r="B17" s="25" t="s">
        <v>23</v>
      </c>
      <c r="C17" s="53">
        <v>20</v>
      </c>
      <c r="D17" s="53">
        <v>6</v>
      </c>
      <c r="E17" s="53">
        <v>4</v>
      </c>
      <c r="F17" s="53">
        <v>7</v>
      </c>
      <c r="G17" s="53">
        <v>7</v>
      </c>
      <c r="H17" s="53">
        <v>11</v>
      </c>
      <c r="I17" s="53">
        <v>28</v>
      </c>
      <c r="J17" s="53">
        <v>76</v>
      </c>
      <c r="K17" s="53">
        <v>448</v>
      </c>
      <c r="L17" s="53">
        <v>1547</v>
      </c>
      <c r="M17" s="53">
        <v>1790</v>
      </c>
      <c r="N17" s="49">
        <f t="shared" si="3"/>
        <v>3944</v>
      </c>
    </row>
    <row r="18" spans="1:14">
      <c r="A18" s="56" t="s">
        <v>19</v>
      </c>
      <c r="B18" s="18" t="s">
        <v>15</v>
      </c>
      <c r="C18" s="50">
        <f>SUM(C13:C17)</f>
        <v>29</v>
      </c>
      <c r="D18" s="50">
        <f t="shared" ref="D18:M18" si="4">SUM(D13:D17)</f>
        <v>8</v>
      </c>
      <c r="E18" s="50">
        <f t="shared" si="4"/>
        <v>18</v>
      </c>
      <c r="F18" s="50">
        <f t="shared" si="4"/>
        <v>25</v>
      </c>
      <c r="G18" s="50">
        <f t="shared" si="4"/>
        <v>25</v>
      </c>
      <c r="H18" s="50">
        <f t="shared" si="4"/>
        <v>19</v>
      </c>
      <c r="I18" s="50">
        <f t="shared" si="4"/>
        <v>73</v>
      </c>
      <c r="J18" s="50">
        <f t="shared" si="4"/>
        <v>222</v>
      </c>
      <c r="K18" s="50">
        <f t="shared" si="4"/>
        <v>716</v>
      </c>
      <c r="L18" s="50">
        <f t="shared" si="4"/>
        <v>1898</v>
      </c>
      <c r="M18" s="50">
        <f t="shared" si="4"/>
        <v>2254</v>
      </c>
      <c r="N18" s="49">
        <f>SUM(C18:M18)</f>
        <v>5287</v>
      </c>
    </row>
    <row r="19" spans="1:14" ht="6" customHeight="1">
      <c r="A19" s="15"/>
      <c r="B19" s="27"/>
    </row>
    <row r="20" spans="1:14">
      <c r="A20" s="15"/>
      <c r="B20" s="18" t="s">
        <v>36</v>
      </c>
      <c r="C20" s="52">
        <f t="shared" ref="C20:N20" si="5">C18/$N18</f>
        <v>5.4851522602610177E-3</v>
      </c>
      <c r="D20" s="52">
        <f t="shared" si="5"/>
        <v>1.5131454511064877E-3</v>
      </c>
      <c r="E20" s="52">
        <f t="shared" si="5"/>
        <v>3.4045772649895973E-3</v>
      </c>
      <c r="F20" s="52">
        <f t="shared" si="5"/>
        <v>4.7285795347077738E-3</v>
      </c>
      <c r="G20" s="52">
        <f t="shared" si="5"/>
        <v>4.7285795347077738E-3</v>
      </c>
      <c r="H20" s="52">
        <f t="shared" si="5"/>
        <v>3.5937204463779081E-3</v>
      </c>
      <c r="I20" s="52">
        <f t="shared" si="5"/>
        <v>1.3807452241346699E-2</v>
      </c>
      <c r="J20" s="52">
        <f t="shared" si="5"/>
        <v>4.1989786268205029E-2</v>
      </c>
      <c r="K20" s="52">
        <f t="shared" si="5"/>
        <v>0.13542651787403065</v>
      </c>
      <c r="L20" s="52">
        <f t="shared" si="5"/>
        <v>0.35899375827501417</v>
      </c>
      <c r="M20" s="52">
        <f t="shared" si="5"/>
        <v>0.42632873084925288</v>
      </c>
      <c r="N20" s="52">
        <f t="shared" si="5"/>
        <v>1</v>
      </c>
    </row>
    <row r="21" spans="1:14">
      <c r="A21" s="15"/>
      <c r="B21" s="27"/>
    </row>
    <row r="22" spans="1:14">
      <c r="A22" s="56" t="s">
        <v>24</v>
      </c>
      <c r="B22" s="20" t="s">
        <v>18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>
        <v>2</v>
      </c>
      <c r="N22" s="49">
        <f>SUM(C22:M22)</f>
        <v>2</v>
      </c>
    </row>
    <row r="23" spans="1:14">
      <c r="A23" s="56"/>
      <c r="B23" s="20" t="s">
        <v>20</v>
      </c>
      <c r="C23" s="53">
        <v>2</v>
      </c>
      <c r="D23" s="53"/>
      <c r="E23" s="53">
        <v>2</v>
      </c>
      <c r="F23" s="53">
        <v>2</v>
      </c>
      <c r="G23" s="53">
        <v>3</v>
      </c>
      <c r="H23" s="53">
        <v>4</v>
      </c>
      <c r="I23" s="53">
        <v>13</v>
      </c>
      <c r="J23" s="53">
        <v>8</v>
      </c>
      <c r="K23" s="53">
        <v>28</v>
      </c>
      <c r="L23" s="53">
        <v>48</v>
      </c>
      <c r="M23" s="53">
        <v>52</v>
      </c>
      <c r="N23" s="49">
        <f t="shared" ref="N23:N26" si="6">SUM(C23:M23)</f>
        <v>162</v>
      </c>
    </row>
    <row r="24" spans="1:14">
      <c r="A24" s="56"/>
      <c r="B24" s="23" t="s">
        <v>21</v>
      </c>
      <c r="C24" s="53">
        <v>5</v>
      </c>
      <c r="D24" s="53">
        <v>3</v>
      </c>
      <c r="E24" s="53">
        <v>16</v>
      </c>
      <c r="F24" s="53">
        <v>44</v>
      </c>
      <c r="G24" s="53">
        <v>103</v>
      </c>
      <c r="H24" s="53">
        <v>182</v>
      </c>
      <c r="I24" s="53">
        <v>318</v>
      </c>
      <c r="J24" s="53">
        <v>529</v>
      </c>
      <c r="K24" s="53">
        <v>970</v>
      </c>
      <c r="L24" s="53">
        <v>1319</v>
      </c>
      <c r="M24" s="53">
        <v>1246</v>
      </c>
      <c r="N24" s="49">
        <f t="shared" si="6"/>
        <v>4735</v>
      </c>
    </row>
    <row r="25" spans="1:14" ht="21.6">
      <c r="A25" s="56"/>
      <c r="B25" s="24" t="s">
        <v>22</v>
      </c>
      <c r="C25" s="53"/>
      <c r="D25" s="53"/>
      <c r="E25" s="53"/>
      <c r="F25" s="53"/>
      <c r="G25" s="53"/>
      <c r="H25" s="53"/>
      <c r="I25" s="53"/>
      <c r="J25" s="53">
        <v>3</v>
      </c>
      <c r="K25" s="53">
        <v>4</v>
      </c>
      <c r="L25" s="53">
        <v>7</v>
      </c>
      <c r="M25" s="53">
        <v>12</v>
      </c>
      <c r="N25" s="49">
        <f t="shared" si="6"/>
        <v>26</v>
      </c>
    </row>
    <row r="26" spans="1:14">
      <c r="A26" s="56"/>
      <c r="B26" s="25" t="s">
        <v>23</v>
      </c>
      <c r="C26" s="53">
        <v>34</v>
      </c>
      <c r="D26" s="53">
        <v>2</v>
      </c>
      <c r="E26" s="53">
        <v>12</v>
      </c>
      <c r="F26" s="53">
        <v>3</v>
      </c>
      <c r="G26" s="53">
        <v>11</v>
      </c>
      <c r="H26" s="53">
        <v>5</v>
      </c>
      <c r="I26" s="53">
        <v>25</v>
      </c>
      <c r="J26" s="53">
        <v>42</v>
      </c>
      <c r="K26" s="53">
        <v>241</v>
      </c>
      <c r="L26" s="53">
        <v>756</v>
      </c>
      <c r="M26" s="53">
        <v>969</v>
      </c>
      <c r="N26" s="49">
        <f t="shared" si="6"/>
        <v>2100</v>
      </c>
    </row>
    <row r="27" spans="1:14">
      <c r="A27" s="56"/>
      <c r="B27" s="18" t="s">
        <v>15</v>
      </c>
      <c r="C27" s="50">
        <f>SUM(C22:C26)</f>
        <v>41</v>
      </c>
      <c r="D27" s="50">
        <f t="shared" ref="D27:M27" si="7">SUM(D22:D26)</f>
        <v>5</v>
      </c>
      <c r="E27" s="50">
        <f t="shared" si="7"/>
        <v>30</v>
      </c>
      <c r="F27" s="50">
        <f t="shared" si="7"/>
        <v>49</v>
      </c>
      <c r="G27" s="50">
        <f t="shared" si="7"/>
        <v>117</v>
      </c>
      <c r="H27" s="50">
        <f t="shared" si="7"/>
        <v>191</v>
      </c>
      <c r="I27" s="50">
        <f t="shared" si="7"/>
        <v>356</v>
      </c>
      <c r="J27" s="50">
        <f t="shared" si="7"/>
        <v>582</v>
      </c>
      <c r="K27" s="50">
        <f t="shared" si="7"/>
        <v>1243</v>
      </c>
      <c r="L27" s="50">
        <f t="shared" si="7"/>
        <v>2130</v>
      </c>
      <c r="M27" s="50">
        <f t="shared" si="7"/>
        <v>2281</v>
      </c>
      <c r="N27" s="49">
        <f>SUM(C27:M27)</f>
        <v>7025</v>
      </c>
    </row>
    <row r="28" spans="1:14" ht="8.25" customHeight="1">
      <c r="A28" s="15"/>
      <c r="B28" s="27"/>
    </row>
    <row r="29" spans="1:14">
      <c r="A29" s="15"/>
      <c r="B29" s="18" t="s">
        <v>36</v>
      </c>
      <c r="C29" s="52">
        <f t="shared" ref="C29:N29" si="8">C27/$N27</f>
        <v>5.8362989323843418E-3</v>
      </c>
      <c r="D29" s="52">
        <f t="shared" si="8"/>
        <v>7.1174377224199293E-4</v>
      </c>
      <c r="E29" s="52">
        <f t="shared" si="8"/>
        <v>4.2704626334519576E-3</v>
      </c>
      <c r="F29" s="52">
        <f t="shared" si="8"/>
        <v>6.9750889679715301E-3</v>
      </c>
      <c r="G29" s="52">
        <f t="shared" si="8"/>
        <v>1.6654804270462634E-2</v>
      </c>
      <c r="H29" s="52">
        <f t="shared" si="8"/>
        <v>2.7188612099644127E-2</v>
      </c>
      <c r="I29" s="52">
        <f t="shared" si="8"/>
        <v>5.0676156583629894E-2</v>
      </c>
      <c r="J29" s="52">
        <f t="shared" si="8"/>
        <v>8.2846975088967975E-2</v>
      </c>
      <c r="K29" s="52">
        <f t="shared" si="8"/>
        <v>0.17693950177935944</v>
      </c>
      <c r="L29" s="52">
        <f t="shared" si="8"/>
        <v>0.30320284697508898</v>
      </c>
      <c r="M29" s="52">
        <f t="shared" si="8"/>
        <v>0.32469750889679716</v>
      </c>
      <c r="N29" s="52">
        <f t="shared" si="8"/>
        <v>1</v>
      </c>
    </row>
    <row r="30" spans="1:14">
      <c r="A30" s="15"/>
      <c r="B30" s="27"/>
    </row>
    <row r="31" spans="1:14">
      <c r="A31" s="56" t="s">
        <v>25</v>
      </c>
      <c r="B31" s="20" t="s">
        <v>18</v>
      </c>
      <c r="C31" s="53"/>
      <c r="D31" s="53"/>
      <c r="E31" s="53"/>
      <c r="F31" s="53"/>
      <c r="G31" s="53"/>
      <c r="H31" s="53"/>
      <c r="I31" s="53"/>
      <c r="J31" s="53"/>
      <c r="K31" s="53">
        <v>1</v>
      </c>
      <c r="L31" s="53">
        <v>4</v>
      </c>
      <c r="M31" s="53">
        <v>3</v>
      </c>
      <c r="N31" s="49">
        <f>SUM(C31:M31)</f>
        <v>8</v>
      </c>
    </row>
    <row r="32" spans="1:14">
      <c r="A32" s="56"/>
      <c r="B32" s="20" t="s">
        <v>20</v>
      </c>
      <c r="C32" s="53"/>
      <c r="D32" s="53">
        <v>1</v>
      </c>
      <c r="E32" s="53">
        <v>2</v>
      </c>
      <c r="F32" s="53">
        <v>6</v>
      </c>
      <c r="G32" s="53">
        <v>10</v>
      </c>
      <c r="H32" s="53">
        <v>8</v>
      </c>
      <c r="I32" s="53">
        <v>15</v>
      </c>
      <c r="J32" s="53">
        <v>30</v>
      </c>
      <c r="K32" s="53">
        <v>41</v>
      </c>
      <c r="L32" s="53">
        <v>54</v>
      </c>
      <c r="M32" s="53">
        <v>110</v>
      </c>
      <c r="N32" s="49">
        <f t="shared" ref="N32:N35" si="9">SUM(C32:M32)</f>
        <v>277</v>
      </c>
    </row>
    <row r="33" spans="1:14">
      <c r="A33" s="56"/>
      <c r="B33" s="23" t="s">
        <v>21</v>
      </c>
      <c r="C33" s="53">
        <v>1</v>
      </c>
      <c r="D33" s="53">
        <v>9</v>
      </c>
      <c r="E33" s="53">
        <v>21</v>
      </c>
      <c r="F33" s="53">
        <v>74</v>
      </c>
      <c r="G33" s="53">
        <v>139</v>
      </c>
      <c r="H33" s="53">
        <v>207</v>
      </c>
      <c r="I33" s="53">
        <v>533</v>
      </c>
      <c r="J33" s="53">
        <v>681</v>
      </c>
      <c r="K33" s="53">
        <v>1195</v>
      </c>
      <c r="L33" s="53">
        <v>1686</v>
      </c>
      <c r="M33" s="53">
        <v>2700</v>
      </c>
      <c r="N33" s="49">
        <f t="shared" si="9"/>
        <v>7246</v>
      </c>
    </row>
    <row r="34" spans="1:14" ht="21.6">
      <c r="A34" s="56"/>
      <c r="B34" s="24" t="s">
        <v>22</v>
      </c>
      <c r="C34" s="53"/>
      <c r="D34" s="53"/>
      <c r="E34" s="53"/>
      <c r="F34" s="53"/>
      <c r="G34" s="53"/>
      <c r="H34" s="53"/>
      <c r="I34" s="53">
        <v>1</v>
      </c>
      <c r="J34" s="53">
        <v>4</v>
      </c>
      <c r="K34" s="53">
        <v>6</v>
      </c>
      <c r="L34" s="53">
        <v>4</v>
      </c>
      <c r="M34" s="53">
        <v>22</v>
      </c>
      <c r="N34" s="49">
        <f t="shared" si="9"/>
        <v>37</v>
      </c>
    </row>
    <row r="35" spans="1:14">
      <c r="A35" s="56"/>
      <c r="B35" s="25" t="s">
        <v>23</v>
      </c>
      <c r="C35" s="53">
        <v>41</v>
      </c>
      <c r="D35" s="53">
        <v>29</v>
      </c>
      <c r="E35" s="53">
        <v>57</v>
      </c>
      <c r="F35" s="53">
        <v>173</v>
      </c>
      <c r="G35" s="53">
        <v>216</v>
      </c>
      <c r="H35" s="53">
        <v>474</v>
      </c>
      <c r="I35" s="53">
        <v>795</v>
      </c>
      <c r="J35" s="53">
        <v>778</v>
      </c>
      <c r="K35" s="53">
        <v>1457</v>
      </c>
      <c r="L35" s="53">
        <v>1734</v>
      </c>
      <c r="M35" s="53">
        <v>2360</v>
      </c>
      <c r="N35" s="49">
        <f t="shared" si="9"/>
        <v>8114</v>
      </c>
    </row>
    <row r="36" spans="1:14">
      <c r="A36" s="56"/>
      <c r="B36" s="18" t="s">
        <v>15</v>
      </c>
      <c r="C36" s="50">
        <f>SUM(C31:C35)</f>
        <v>42</v>
      </c>
      <c r="D36" s="50">
        <f t="shared" ref="D36:M36" si="10">SUM(D31:D35)</f>
        <v>39</v>
      </c>
      <c r="E36" s="50">
        <f t="shared" si="10"/>
        <v>80</v>
      </c>
      <c r="F36" s="50">
        <f t="shared" si="10"/>
        <v>253</v>
      </c>
      <c r="G36" s="50">
        <f t="shared" si="10"/>
        <v>365</v>
      </c>
      <c r="H36" s="50">
        <f t="shared" si="10"/>
        <v>689</v>
      </c>
      <c r="I36" s="50">
        <f t="shared" si="10"/>
        <v>1344</v>
      </c>
      <c r="J36" s="50">
        <f t="shared" si="10"/>
        <v>1493</v>
      </c>
      <c r="K36" s="50">
        <f t="shared" si="10"/>
        <v>2700</v>
      </c>
      <c r="L36" s="50">
        <f t="shared" si="10"/>
        <v>3482</v>
      </c>
      <c r="M36" s="50">
        <f t="shared" si="10"/>
        <v>5195</v>
      </c>
      <c r="N36" s="49">
        <f>SUM(C36:M36)</f>
        <v>15682</v>
      </c>
    </row>
    <row r="37" spans="1:14" ht="8.25" customHeight="1">
      <c r="A37" s="15"/>
      <c r="B37" s="27"/>
    </row>
    <row r="38" spans="1:14">
      <c r="A38" s="15"/>
      <c r="B38" s="18" t="s">
        <v>36</v>
      </c>
      <c r="C38" s="52">
        <f t="shared" ref="C38:N38" si="11">C36/$N36</f>
        <v>2.6782298176253028E-3</v>
      </c>
      <c r="D38" s="52">
        <f t="shared" si="11"/>
        <v>2.4869276877949242E-3</v>
      </c>
      <c r="E38" s="52">
        <f t="shared" si="11"/>
        <v>5.1013901288101005E-3</v>
      </c>
      <c r="F38" s="52">
        <f t="shared" si="11"/>
        <v>1.6133146282361944E-2</v>
      </c>
      <c r="G38" s="52">
        <f t="shared" si="11"/>
        <v>2.3275092462696084E-2</v>
      </c>
      <c r="H38" s="52">
        <f t="shared" si="11"/>
        <v>4.3935722484376993E-2</v>
      </c>
      <c r="I38" s="52">
        <f t="shared" si="11"/>
        <v>8.570335416400969E-2</v>
      </c>
      <c r="J38" s="52">
        <f t="shared" si="11"/>
        <v>9.5204693278918506E-2</v>
      </c>
      <c r="K38" s="52">
        <f t="shared" si="11"/>
        <v>0.1721719168473409</v>
      </c>
      <c r="L38" s="52">
        <f t="shared" si="11"/>
        <v>0.22203800535645962</v>
      </c>
      <c r="M38" s="52">
        <f t="shared" si="11"/>
        <v>0.33127152148960592</v>
      </c>
      <c r="N38" s="52">
        <f t="shared" si="11"/>
        <v>1</v>
      </c>
    </row>
    <row r="40" spans="1:14">
      <c r="A40" s="54" t="s">
        <v>27</v>
      </c>
      <c r="B40" s="54"/>
    </row>
  </sheetData>
  <mergeCells count="4">
    <mergeCell ref="A6:A9"/>
    <mergeCell ref="A13:A18"/>
    <mergeCell ref="A22:A27"/>
    <mergeCell ref="A31:A36"/>
  </mergeCell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2E93DC-16AB-480B-A79C-9810BE847632}"/>
</file>

<file path=customXml/itemProps2.xml><?xml version="1.0" encoding="utf-8"?>
<ds:datastoreItem xmlns:ds="http://schemas.openxmlformats.org/officeDocument/2006/customXml" ds:itemID="{7CF6F3AD-861D-42FC-A3AA-A5C5E87B7F69}"/>
</file>

<file path=customXml/itemProps3.xml><?xml version="1.0" encoding="utf-8"?>
<ds:datastoreItem xmlns:ds="http://schemas.openxmlformats.org/officeDocument/2006/customXml" ds:itemID="{2309241F-0C6E-4E79-9719-F7F430FC7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2017-02-27T15:14:10Z</dcterms:created>
  <dcterms:modified xsi:type="dcterms:W3CDTF">2017-03-24T14:04:32Z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